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MARKGRD2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<sst xmlns="http://schemas.openxmlformats.org/spreadsheetml/2006/main" count="40" uniqueCount="32">
  <si>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Converting marks to grades</t>
  </si>
  <si>
    <t>Mark</t>
  </si>
  <si>
    <t>Grade</t>
  </si>
  <si>
    <t>BLOGGS, Fred</t>
  </si>
  <si>
    <t>SMITH, John</t>
  </si>
  <si>
    <t>WHITE, Emma</t>
  </si>
  <si>
    <t>BLACK, John</t>
  </si>
  <si>
    <t>SMITH, Joanne</t>
  </si>
  <si>
    <t>EVANS, Diane</t>
  </si>
  <si>
    <t>U</t>
  </si>
  <si>
    <t>E</t>
  </si>
  <si>
    <t>D</t>
  </si>
  <si>
    <t>C</t>
  </si>
  <si>
    <t>B</t>
  </si>
  <si>
    <t>A</t>
  </si>
  <si>
    <t>Points</t>
  </si>
  <si>
    <t>F</t>
  </si>
  <si>
    <t>G</t>
  </si>
  <si>
    <t>A*</t>
  </si>
  <si>
    <t>Maximum mark</t>
  </si>
  <si>
    <t>Number of candidates</t>
  </si>
  <si>
    <t>=COUNTA(B4:B11)</t>
  </si>
  <si>
    <t>=MAX(C5:C10)</t>
  </si>
  <si>
    <t>Average mark</t>
  </si>
  <si>
    <t>=AVERAGE(C5:C10)</t>
  </si>
  <si>
    <t>Minimum mark</t>
  </si>
  <si>
    <t>=MIN(C5:C10)</t>
  </si>
  <si>
    <t>Place in list of Maximum</t>
  </si>
  <si>
    <t>so Person with Maximum</t>
  </si>
  <si>
    <t>=MATCH(C42,C5:C10,0)</t>
  </si>
  <si>
    <t>=INDEX(B5:B10,C45)</t>
  </si>
  <si>
    <t>A~*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</si>
</sst>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8"/>
      <name val="Rockwell Extra Bold"/>
      <family val="0"/>
    </font>
    <font>
      <b/>
      <sz val="10"/>
      <name val="Arial Narrow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75"/>
          <c:y val="0.04775"/>
          <c:w val="0.8845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MARKGRD2!$D$29:$D$36</c:f>
              <c:strCache/>
            </c:strRef>
          </c:cat>
          <c:val>
            <c:numRef>
              <c:f>MARKGRD2!$E$29:$E$36</c:f>
              <c:numCache/>
            </c:numRef>
          </c:val>
        </c:ser>
        <c:gapWidth val="50"/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68745"/>
        <c:crosses val="autoZero"/>
        <c:auto val="0"/>
        <c:lblOffset val="100"/>
        <c:noMultiLvlLbl val="0"/>
      </c:catAx>
      <c:valAx>
        <c:axId val="1716874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3380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</xdr:row>
      <xdr:rowOff>104775</xdr:rowOff>
    </xdr:from>
    <xdr:to>
      <xdr:col>2</xdr:col>
      <xdr:colOff>133350</xdr:colOff>
      <xdr:row>14</xdr:row>
      <xdr:rowOff>28575</xdr:rowOff>
    </xdr:to>
    <xdr:sp>
      <xdr:nvSpPr>
        <xdr:cNvPr id="1" name="Line 5"/>
        <xdr:cNvSpPr>
          <a:spLocks/>
        </xdr:cNvSpPr>
      </xdr:nvSpPr>
      <xdr:spPr>
        <a:xfrm flipH="1">
          <a:off x="1752600" y="1847850"/>
          <a:ext cx="95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10</xdr:row>
      <xdr:rowOff>152400</xdr:rowOff>
    </xdr:from>
    <xdr:to>
      <xdr:col>3</xdr:col>
      <xdr:colOff>161925</xdr:colOff>
      <xdr:row>14</xdr:row>
      <xdr:rowOff>57150</xdr:rowOff>
    </xdr:to>
    <xdr:sp>
      <xdr:nvSpPr>
        <xdr:cNvPr id="2" name="Line 6"/>
        <xdr:cNvSpPr>
          <a:spLocks/>
        </xdr:cNvSpPr>
      </xdr:nvSpPr>
      <xdr:spPr>
        <a:xfrm flipV="1">
          <a:off x="2114550" y="1895475"/>
          <a:ext cx="952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104775</xdr:colOff>
      <xdr:row>12</xdr:row>
      <xdr:rowOff>152400</xdr:rowOff>
    </xdr:from>
    <xdr:to>
      <xdr:col>1</xdr:col>
      <xdr:colOff>1190625</xdr:colOff>
      <xdr:row>24</xdr:row>
      <xdr:rowOff>76200</xdr:rowOff>
    </xdr:to>
    <xdr:sp>
      <xdr:nvSpPr>
        <xdr:cNvPr id="3" name="Text 1"/>
        <xdr:cNvSpPr txBox="1">
          <a:spLocks noChangeArrowheads="1"/>
        </xdr:cNvSpPr>
      </xdr:nvSpPr>
      <xdr:spPr>
        <a:xfrm>
          <a:off x="104775" y="2219325"/>
          <a:ext cx="141922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Narrow"/>
              <a:ea typeface="Arial Narrow"/>
              <a:cs typeface="Arial Narrow"/>
            </a:rPr>
            <a:t>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Lookup table
M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arks must be in ASCENDING order.
In the example 0 - 24 is U, 25 - 31 is N etc. with  74 or over as A*.  
(Note that if your marks are not always whole numbers, you may need 31.5, 41.5 etc as grade boundaries)</a:t>
          </a:r>
        </a:p>
      </xdr:txBody>
    </xdr:sp>
    <xdr:clientData/>
  </xdr:twoCellAnchor>
  <xdr:twoCellAnchor>
    <xdr:from>
      <xdr:col>4</xdr:col>
      <xdr:colOff>142875</xdr:colOff>
      <xdr:row>5</xdr:row>
      <xdr:rowOff>57150</xdr:rowOff>
    </xdr:from>
    <xdr:to>
      <xdr:col>5</xdr:col>
      <xdr:colOff>238125</xdr:colOff>
      <xdr:row>5</xdr:row>
      <xdr:rowOff>66675</xdr:rowOff>
    </xdr:to>
    <xdr:sp>
      <xdr:nvSpPr>
        <xdr:cNvPr id="4" name="Line 2"/>
        <xdr:cNvSpPr>
          <a:spLocks/>
        </xdr:cNvSpPr>
      </xdr:nvSpPr>
      <xdr:spPr>
        <a:xfrm flipH="1">
          <a:off x="2438400" y="990600"/>
          <a:ext cx="4286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1162050</xdr:colOff>
      <xdr:row>11</xdr:row>
      <xdr:rowOff>95250</xdr:rowOff>
    </xdr:from>
    <xdr:to>
      <xdr:col>2</xdr:col>
      <xdr:colOff>266700</xdr:colOff>
      <xdr:row>12</xdr:row>
      <xdr:rowOff>123825</xdr:rowOff>
    </xdr:to>
    <xdr:sp>
      <xdr:nvSpPr>
        <xdr:cNvPr id="5" name="Text 3"/>
        <xdr:cNvSpPr txBox="1">
          <a:spLocks noChangeArrowheads="1"/>
        </xdr:cNvSpPr>
      </xdr:nvSpPr>
      <xdr:spPr>
        <a:xfrm>
          <a:off x="1495425" y="2000250"/>
          <a:ext cx="4000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INPUT</a:t>
          </a:r>
        </a:p>
      </xdr:txBody>
    </xdr:sp>
    <xdr:clientData/>
  </xdr:twoCellAnchor>
  <xdr:twoCellAnchor>
    <xdr:from>
      <xdr:col>3</xdr:col>
      <xdr:colOff>19050</xdr:colOff>
      <xdr:row>12</xdr:row>
      <xdr:rowOff>123825</xdr:rowOff>
    </xdr:from>
    <xdr:to>
      <xdr:col>4</xdr:col>
      <xdr:colOff>304800</xdr:colOff>
      <xdr:row>13</xdr:row>
      <xdr:rowOff>152400</xdr:rowOff>
    </xdr:to>
    <xdr:sp>
      <xdr:nvSpPr>
        <xdr:cNvPr id="6" name="Text 4"/>
        <xdr:cNvSpPr txBox="1">
          <a:spLocks noChangeArrowheads="1"/>
        </xdr:cNvSpPr>
      </xdr:nvSpPr>
      <xdr:spPr>
        <a:xfrm>
          <a:off x="1981200" y="2190750"/>
          <a:ext cx="6191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OUTPUT</a:t>
          </a:r>
        </a:p>
      </xdr:txBody>
    </xdr:sp>
    <xdr:clientData/>
  </xdr:twoCellAnchor>
  <xdr:twoCellAnchor>
    <xdr:from>
      <xdr:col>6</xdr:col>
      <xdr:colOff>57150</xdr:colOff>
      <xdr:row>3</xdr:row>
      <xdr:rowOff>9525</xdr:rowOff>
    </xdr:from>
    <xdr:to>
      <xdr:col>12</xdr:col>
      <xdr:colOff>209550</xdr:colOff>
      <xdr:row>33</xdr:row>
      <xdr:rowOff>104775</xdr:rowOff>
    </xdr:to>
    <xdr:sp>
      <xdr:nvSpPr>
        <xdr:cNvPr id="7" name="Text 7"/>
        <xdr:cNvSpPr txBox="1">
          <a:spLocks noChangeArrowheads="1"/>
        </xdr:cNvSpPr>
      </xdr:nvSpPr>
      <xdr:spPr>
        <a:xfrm>
          <a:off x="3019425" y="619125"/>
          <a:ext cx="2152650" cy="497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formula in D5 is =VLOOKUP(C5,$C$16:$D$24,2)
  - C5 refers to the cell with the mark in
  - $C$16:$D$24 describes the rectangle containing the lookup table (the $ are because the table is in a fixed position)
  -  2 refers to the 2nd column of the lookup table as the output column
When you have entered the formula, you can copy it into the cells below using autofill:
 -  click on D5;
 - move mouse arrow to bottom-right corner (it becomes black cross)
 - click and drag downwards
The cell reference (eg C5) will automatically change to C6 etc., but the table reference will remain the same
V in VLOOKUP stands for Vertical Lookup as the marks are in Vertical columns (there is also HLOOKUP if you are working Horizontally!)
The formula in E5 is =VLOOKUP(C5,$C$16:$E$24,3)
Note $E because we need to extend the lookup table, and 3 because we want output back from column 3</a:t>
          </a:r>
        </a:p>
      </xdr:txBody>
    </xdr:sp>
    <xdr:clientData/>
  </xdr:twoCellAnchor>
  <xdr:twoCellAnchor>
    <xdr:from>
      <xdr:col>0</xdr:col>
      <xdr:colOff>133350</xdr:colOff>
      <xdr:row>29</xdr:row>
      <xdr:rowOff>19050</xdr:rowOff>
    </xdr:from>
    <xdr:to>
      <xdr:col>2</xdr:col>
      <xdr:colOff>209550</xdr:colOff>
      <xdr:row>37</xdr:row>
      <xdr:rowOff>85725</xdr:rowOff>
    </xdr:to>
    <xdr:sp>
      <xdr:nvSpPr>
        <xdr:cNvPr id="8" name="Text 9"/>
        <xdr:cNvSpPr txBox="1">
          <a:spLocks noChangeArrowheads="1"/>
        </xdr:cNvSpPr>
      </xdr:nvSpPr>
      <xdr:spPr>
        <a:xfrm>
          <a:off x="133350" y="4857750"/>
          <a:ext cx="17049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Counting up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 formula in E29 is =COUNTIF($D$5:$D$10,D29)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$d$5:$d$10 describes rectangle to count;
d29 gives the reference of what to look for
</a:t>
          </a:r>
        </a:p>
      </xdr:txBody>
    </xdr:sp>
    <xdr:clientData/>
  </xdr:twoCellAnchor>
  <xdr:twoCellAnchor>
    <xdr:from>
      <xdr:col>6</xdr:col>
      <xdr:colOff>285750</xdr:colOff>
      <xdr:row>34</xdr:row>
      <xdr:rowOff>85725</xdr:rowOff>
    </xdr:from>
    <xdr:to>
      <xdr:col>12</xdr:col>
      <xdr:colOff>19050</xdr:colOff>
      <xdr:row>47</xdr:row>
      <xdr:rowOff>66675</xdr:rowOff>
    </xdr:to>
    <xdr:graphicFrame>
      <xdr:nvGraphicFramePr>
        <xdr:cNvPr id="9" name="Chart 10"/>
        <xdr:cNvGraphicFramePr/>
      </xdr:nvGraphicFramePr>
      <xdr:xfrm>
        <a:off x="3248025" y="5734050"/>
        <a:ext cx="17335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180975</xdr:colOff>
      <xdr:row>47</xdr:row>
      <xdr:rowOff>47625</xdr:rowOff>
    </xdr:from>
    <xdr:to>
      <xdr:col>12</xdr:col>
      <xdr:colOff>276225</xdr:colOff>
      <xdr:row>52</xdr:row>
      <xdr:rowOff>114300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143250" y="7800975"/>
          <a:ext cx="20955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Graph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Then highlight area; 
click on Chart Wizard (very right-hand icon) then click-and-drag crosshairs
Then follow Step 1 of 5 etc</a:t>
          </a:r>
        </a:p>
      </xdr:txBody>
    </xdr:sp>
    <xdr:clientData/>
  </xdr:twoCellAnchor>
  <xdr:twoCellAnchor>
    <xdr:from>
      <xdr:col>0</xdr:col>
      <xdr:colOff>114300</xdr:colOff>
      <xdr:row>24</xdr:row>
      <xdr:rowOff>95250</xdr:rowOff>
    </xdr:from>
    <xdr:to>
      <xdr:col>5</xdr:col>
      <xdr:colOff>171450</xdr:colOff>
      <xdr:row>27</xdr:row>
      <xdr:rowOff>133350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14300" y="4124325"/>
          <a:ext cx="26860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Note ~ sign is needed so that * is NOT a wildcard.  Otherwise A* would mean "anything beginning with A" and would include A + A* grades</a:t>
          </a:r>
        </a:p>
      </xdr:txBody>
    </xdr:sp>
    <xdr:clientData/>
  </xdr:twoCellAnchor>
  <xdr:twoCellAnchor>
    <xdr:from>
      <xdr:col>1</xdr:col>
      <xdr:colOff>933450</xdr:colOff>
      <xdr:row>28</xdr:row>
      <xdr:rowOff>9525</xdr:rowOff>
    </xdr:from>
    <xdr:to>
      <xdr:col>2</xdr:col>
      <xdr:colOff>323850</xdr:colOff>
      <xdr:row>28</xdr:row>
      <xdr:rowOff>66675</xdr:rowOff>
    </xdr:to>
    <xdr:sp>
      <xdr:nvSpPr>
        <xdr:cNvPr id="12" name="Line 13"/>
        <xdr:cNvSpPr>
          <a:spLocks/>
        </xdr:cNvSpPr>
      </xdr:nvSpPr>
      <xdr:spPr>
        <a:xfrm>
          <a:off x="1266825" y="4686300"/>
          <a:ext cx="6858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7"/>
  <sheetViews>
    <sheetView tabSelected="1" workbookViewId="0" topLeftCell="A22">
      <selection activeCell="D34" sqref="D34"/>
    </sheetView>
  </sheetViews>
  <sheetFormatPr defaultColWidth="9.33203125" defaultRowHeight="12.75"/>
  <cols>
    <col min="1" max="1" width="5.83203125" style="0" customWidth="1"/>
    <col min="2" max="2" width="22.66015625" style="0" customWidth="1"/>
    <col min="3" max="16384" width="5.83203125" style="0" customWidth="1"/>
  </cols>
  <sheetData>
    <row r="2" ht="22.5">
      <c r="B2" s="1" t="s">
        <v>0</v>
      </c>
    </row>
    <row r="4" spans="3:5" ht="12.75">
      <c r="C4" s="2" t="s">
        <v>1</v>
      </c>
      <c r="D4" s="2" t="s">
        <v>2</v>
      </c>
      <c r="E4" s="2" t="s">
        <v>15</v>
      </c>
    </row>
    <row r="5" spans="2:5" ht="12.75">
      <c r="B5" t="s">
        <v>3</v>
      </c>
      <c r="C5" s="3">
        <v>31</v>
      </c>
      <c r="D5" s="3" t="str">
        <f aca="true" t="shared" si="0" ref="D5:D10">VLOOKUP(C5,$C$16:$D$24,2)</f>
        <v>G</v>
      </c>
      <c r="E5" s="3">
        <f aca="true" t="shared" si="1" ref="E5:E10">VLOOKUP(C5,$C$16:$E$24,3)</f>
        <v>1</v>
      </c>
    </row>
    <row r="6" spans="2:5" ht="12.75">
      <c r="B6" t="s">
        <v>4</v>
      </c>
      <c r="C6" s="3">
        <v>58</v>
      </c>
      <c r="D6" s="3" t="str">
        <f t="shared" si="0"/>
        <v>C</v>
      </c>
      <c r="E6" s="3">
        <f t="shared" si="1"/>
        <v>5</v>
      </c>
    </row>
    <row r="7" spans="2:5" ht="12.75">
      <c r="B7" t="s">
        <v>5</v>
      </c>
      <c r="C7" s="3">
        <v>75</v>
      </c>
      <c r="D7" s="3" t="str">
        <f t="shared" si="0"/>
        <v>A*</v>
      </c>
      <c r="E7" s="3">
        <f t="shared" si="1"/>
        <v>8</v>
      </c>
    </row>
    <row r="8" spans="2:5" ht="12.75">
      <c r="B8" t="s">
        <v>6</v>
      </c>
      <c r="C8" s="3">
        <v>53</v>
      </c>
      <c r="D8" s="3" t="str">
        <f t="shared" si="0"/>
        <v>D</v>
      </c>
      <c r="E8" s="3">
        <f t="shared" si="1"/>
        <v>4</v>
      </c>
    </row>
    <row r="9" spans="2:5" ht="12.75">
      <c r="B9" t="s">
        <v>7</v>
      </c>
      <c r="C9" s="3">
        <v>57</v>
      </c>
      <c r="D9" s="3" t="str">
        <f t="shared" si="0"/>
        <v>C</v>
      </c>
      <c r="E9" s="3">
        <f t="shared" si="1"/>
        <v>5</v>
      </c>
    </row>
    <row r="10" spans="2:5" ht="12.75">
      <c r="B10" t="s">
        <v>8</v>
      </c>
      <c r="C10" s="3">
        <v>70</v>
      </c>
      <c r="D10" s="3" t="str">
        <f t="shared" si="0"/>
        <v>A</v>
      </c>
      <c r="E10" s="3">
        <f t="shared" si="1"/>
        <v>7</v>
      </c>
    </row>
    <row r="15" ht="13.5" thickBot="1"/>
    <row r="16" spans="3:5" ht="12.75">
      <c r="C16" s="10">
        <v>0</v>
      </c>
      <c r="D16" s="7" t="s">
        <v>9</v>
      </c>
      <c r="E16" s="4">
        <v>0</v>
      </c>
    </row>
    <row r="17" spans="3:5" ht="12.75">
      <c r="C17" s="11">
        <v>25</v>
      </c>
      <c r="D17" s="8" t="s">
        <v>17</v>
      </c>
      <c r="E17" s="5">
        <v>1</v>
      </c>
    </row>
    <row r="18" spans="3:5" ht="12.75">
      <c r="C18" s="11">
        <v>32</v>
      </c>
      <c r="D18" s="8" t="s">
        <v>16</v>
      </c>
      <c r="E18" s="5">
        <v>2</v>
      </c>
    </row>
    <row r="19" spans="3:5" ht="12.75">
      <c r="C19" s="11">
        <v>42</v>
      </c>
      <c r="D19" s="8" t="s">
        <v>10</v>
      </c>
      <c r="E19" s="5">
        <v>3</v>
      </c>
    </row>
    <row r="20" spans="3:5" ht="12.75">
      <c r="C20" s="11">
        <v>50</v>
      </c>
      <c r="D20" s="8" t="s">
        <v>11</v>
      </c>
      <c r="E20" s="5">
        <v>4</v>
      </c>
    </row>
    <row r="21" spans="3:5" ht="12.75">
      <c r="C21" s="11">
        <v>57</v>
      </c>
      <c r="D21" s="8" t="s">
        <v>12</v>
      </c>
      <c r="E21" s="5">
        <v>5</v>
      </c>
    </row>
    <row r="22" spans="3:5" ht="12.75">
      <c r="C22" s="11">
        <v>63</v>
      </c>
      <c r="D22" s="8" t="s">
        <v>13</v>
      </c>
      <c r="E22" s="5">
        <v>6</v>
      </c>
    </row>
    <row r="23" spans="3:5" ht="12.75">
      <c r="C23" s="11">
        <v>69</v>
      </c>
      <c r="D23" s="8" t="s">
        <v>14</v>
      </c>
      <c r="E23" s="5">
        <v>7</v>
      </c>
    </row>
    <row r="24" spans="3:5" ht="13.5" thickBot="1">
      <c r="C24" s="12">
        <v>74</v>
      </c>
      <c r="D24" s="9" t="s">
        <v>18</v>
      </c>
      <c r="E24" s="6">
        <v>8</v>
      </c>
    </row>
    <row r="29" spans="4:5" ht="12.75">
      <c r="D29" s="3" t="s">
        <v>31</v>
      </c>
      <c r="E29" s="3">
        <f>COUNTIF($D$5:$D$10,D29)</f>
        <v>1</v>
      </c>
    </row>
    <row r="30" spans="4:5" ht="12.75">
      <c r="D30" s="3" t="s">
        <v>14</v>
      </c>
      <c r="E30" s="3">
        <f>COUNTIF($D$5:$D$10,D30)</f>
        <v>1</v>
      </c>
    </row>
    <row r="31" spans="4:5" ht="12.75">
      <c r="D31" s="3" t="s">
        <v>13</v>
      </c>
      <c r="E31" s="3">
        <f>COUNTIF($D$5:$D$10,D31)</f>
        <v>0</v>
      </c>
    </row>
    <row r="32" spans="4:5" ht="12.75">
      <c r="D32" s="3" t="s">
        <v>12</v>
      </c>
      <c r="E32" s="3">
        <f>COUNTIF($D$5:$D$10,D32)</f>
        <v>2</v>
      </c>
    </row>
    <row r="33" spans="4:5" ht="12.75">
      <c r="D33" s="3" t="s">
        <v>11</v>
      </c>
      <c r="E33" s="3">
        <f>COUNTIF($D$5:$D$10,D33)</f>
        <v>1</v>
      </c>
    </row>
    <row r="34" spans="4:5" ht="12.75">
      <c r="D34" s="3" t="s">
        <v>10</v>
      </c>
      <c r="E34" s="3">
        <f>COUNTIF($D$5:$D$10,D34)</f>
        <v>0</v>
      </c>
    </row>
    <row r="35" spans="4:5" ht="12.75">
      <c r="D35" s="3" t="s">
        <v>16</v>
      </c>
      <c r="E35" s="3">
        <f>COUNTIF($D$5:$D$10,D35)</f>
        <v>0</v>
      </c>
    </row>
    <row r="36" spans="4:5" ht="12.75">
      <c r="D36" s="3" t="s">
        <v>17</v>
      </c>
      <c r="E36" s="3">
        <f>COUNTIF($D$5:$D$10,D36)</f>
        <v>1</v>
      </c>
    </row>
    <row r="37" spans="4:5" ht="12.75">
      <c r="D37" s="3" t="s">
        <v>9</v>
      </c>
      <c r="E37" s="3">
        <f>COUNTIF($D$5:$D$10,D37)</f>
        <v>0</v>
      </c>
    </row>
    <row r="39" spans="2:4" ht="12.75">
      <c r="B39" t="s">
        <v>20</v>
      </c>
      <c r="C39">
        <f>COUNTA(B4:B11)</f>
        <v>6</v>
      </c>
      <c r="D39" s="13" t="s">
        <v>21</v>
      </c>
    </row>
    <row r="40" spans="2:4" ht="12.75">
      <c r="B40" t="s">
        <v>23</v>
      </c>
      <c r="C40">
        <f>AVERAGE(C5:C10)</f>
        <v>57.333333333333336</v>
      </c>
      <c r="D40" s="13" t="s">
        <v>24</v>
      </c>
    </row>
    <row r="42" spans="2:4" ht="12.75">
      <c r="B42" t="s">
        <v>19</v>
      </c>
      <c r="C42">
        <f>MAX(C5:C10)</f>
        <v>75</v>
      </c>
      <c r="D42" s="13" t="s">
        <v>22</v>
      </c>
    </row>
    <row r="43" spans="2:4" ht="12.75">
      <c r="B43" t="s">
        <v>25</v>
      </c>
      <c r="C43">
        <f>MIN(C5:C10)</f>
        <v>31</v>
      </c>
      <c r="D43" s="13" t="s">
        <v>26</v>
      </c>
    </row>
    <row r="45" spans="2:4" ht="12.75">
      <c r="B45" t="s">
        <v>27</v>
      </c>
      <c r="C45">
        <f>MATCH(C42,C5:C10,0)</f>
        <v>3</v>
      </c>
      <c r="D45" s="13" t="s">
        <v>29</v>
      </c>
    </row>
    <row r="46" spans="2:3" ht="12.75">
      <c r="B46" t="s">
        <v>28</v>
      </c>
      <c r="C46" t="str">
        <f>INDEX(B5:B10,C45)</f>
        <v>WHITE, Emma</v>
      </c>
    </row>
    <row r="47" ht="12.75">
      <c r="D47" s="13" t="s">
        <v>30</v>
      </c>
    </row>
  </sheetData>
  <printOptions gridLines="1" headings="1"/>
  <pageMargins left="0.75" right="0.75" top="1" bottom="1" header="0.5" footer="0.5"/>
  <pageSetup orientation="portrait" paperSize="9" r:id="rId2"/>
  <headerFooter alignWithMargins="0">
    <oddFooter>&amp;L&amp;F   djb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Ashcombe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Blow</dc:creator>
  <cp:keywords/>
  <dc:description/>
  <cp:lastModifiedBy>David Blow</cp:lastModifiedBy>
  <cp:lastPrinted>2002-05-07T20:38:14Z</cp:lastPrinted>
  <dcterms:created xsi:type="dcterms:W3CDTF">2001-11-12T21:39:53Z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